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0704\Desktop\"/>
    </mc:Choice>
  </mc:AlternateContent>
  <xr:revisionPtr revIDLastSave="0" documentId="8_{2AE09E9A-E05D-42D1-B169-C453A3C4193E}" xr6:coauthVersionLast="47" xr6:coauthVersionMax="47" xr10:uidLastSave="{00000000-0000-0000-0000-000000000000}"/>
  <bookViews>
    <workbookView xWindow="-18210" yWindow="-2985" windowWidth="16485" windowHeight="10305" xr2:uid="{1D535034-5DBB-41E2-99AB-A08A03874ABF}"/>
  </bookViews>
  <sheets>
    <sheet name="工事費内訳書" sheetId="2" r:id="rId1"/>
  </sheets>
  <definedNames>
    <definedName name="_xlnm.Print_Area" localSheetId="0">工事費内訳書!$A$1:$G$130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工事費内訳書!$G$130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工事費内訳書!$I$130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7" i="2" l="1"/>
  <c r="G126" i="2"/>
  <c r="G125" i="2"/>
  <c r="G122" i="2"/>
  <c r="G120" i="2"/>
  <c r="G116" i="2"/>
  <c r="G115" i="2"/>
  <c r="G114" i="2"/>
  <c r="G112" i="2"/>
  <c r="G111" i="2"/>
  <c r="G110" i="2"/>
  <c r="G108" i="2"/>
  <c r="G107" i="2" s="1"/>
  <c r="G105" i="2"/>
  <c r="G98" i="2"/>
  <c r="G96" i="2"/>
  <c r="G94" i="2"/>
  <c r="G93" i="2" s="1"/>
  <c r="G92" i="2" s="1"/>
  <c r="G87" i="2"/>
  <c r="G82" i="2"/>
  <c r="G81" i="2" s="1"/>
  <c r="G79" i="2"/>
  <c r="G77" i="2"/>
  <c r="G66" i="2" s="1"/>
  <c r="G71" i="2"/>
  <c r="G67" i="2"/>
  <c r="G55" i="2"/>
  <c r="G54" i="2" s="1"/>
  <c r="G51" i="2"/>
  <c r="G50" i="2"/>
  <c r="G33" i="2"/>
  <c r="G32" i="2" s="1"/>
  <c r="G27" i="2"/>
  <c r="G22" i="2"/>
  <c r="G21" i="2"/>
  <c r="G17" i="2"/>
  <c r="G14" i="2"/>
  <c r="G13" i="2"/>
  <c r="G12" i="2" l="1"/>
  <c r="G11" i="2" s="1"/>
  <c r="G10" i="2" s="1"/>
  <c r="G129" i="2" s="1"/>
  <c r="G130" i="2" s="1"/>
</calcChain>
</file>

<file path=xl/sharedStrings.xml><?xml version="1.0" encoding="utf-8"?>
<sst xmlns="http://schemas.openxmlformats.org/spreadsheetml/2006/main" count="255" uniqueCount="136">
  <si>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</si>
  <si>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</si>
  <si>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</si>
  <si>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</si>
  <si>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</si>
  <si>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</si>
  <si>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</si>
  <si>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</si>
  <si>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</si>
  <si>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</si>
  <si>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</si>
  <si>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</si>
  <si>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</si>
  <si>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長寿命化　那賀川南岸３期　岡用水２工事（担い手確保型）（着手日指定型）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</si>
  <si>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</si>
  <si>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</si>
  <si>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</si>
  <si>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</si>
  <si>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</si>
  <si>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</si>
  <si>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
_x000D_</t>
  </si>
  <si>
    <t>m3</t>
  </si>
  <si>
    <t>埋戻
_x000D_</t>
  </si>
  <si>
    <t>作業残土処理工
_x000D_</t>
  </si>
  <si>
    <t>土砂等運搬
_x000D_仮設盛土、砂含む</t>
  </si>
  <si>
    <t>積込（ルーズ）
_x000D_</t>
  </si>
  <si>
    <t>作業残土処理
_x000D_仮設盛土、砂含む</t>
  </si>
  <si>
    <t>構造物撤去工
_x000D_</t>
  </si>
  <si>
    <t>構造物取壊し工
_x000D_</t>
  </si>
  <si>
    <t>コンクリート構造物取壊し
_x000D_無筋構造物</t>
  </si>
  <si>
    <t>舗装版破砕
_x000D_</t>
  </si>
  <si>
    <t>㎡</t>
  </si>
  <si>
    <t>舗装版切断
_x000D_コンクリート舗装版</t>
  </si>
  <si>
    <t>ｍ</t>
  </si>
  <si>
    <t>舗装版切断
_x000D_アスファルト舗装版</t>
  </si>
  <si>
    <t>廃棄物運搬・処理
_x000D_</t>
  </si>
  <si>
    <t>コンクリート殻運搬
_x000D_コンクリート殻（無筋）</t>
  </si>
  <si>
    <t>コンクリート殻運搬
_x000D_アスファルト殻</t>
  </si>
  <si>
    <t>廃棄物処理
_x000D_コンクリート（無筋）</t>
  </si>
  <si>
    <t>廃棄物処理
_x000D_アスファルト殻</t>
  </si>
  <si>
    <t>開渠工
_x000D_</t>
  </si>
  <si>
    <t>現場打ち開渠工
_x000D_１号Ｌ型水路</t>
  </si>
  <si>
    <t>コンクリート
_x000D_σck≧21N/mm2</t>
  </si>
  <si>
    <t>型枠
_x000D_鉄筋構造物</t>
  </si>
  <si>
    <t>基礎砕石
_x000D_RC-40 t=150</t>
  </si>
  <si>
    <t>均しコンクリート
_x000D_σck≧18N/mm2</t>
  </si>
  <si>
    <t>型枠
_x000D_均しコンクリート</t>
  </si>
  <si>
    <t>ウィープホール設置工
_x000D_φ50mm</t>
  </si>
  <si>
    <t>箇所</t>
  </si>
  <si>
    <t>吸い出し防止材
_x000D_300*300*30</t>
  </si>
  <si>
    <t>目地板
_x000D_ｴﾗｽﾃｨｯｸﾌｨﾗｰt=10mm</t>
  </si>
  <si>
    <t>止水板
_x000D_CF150*5</t>
  </si>
  <si>
    <t>鉄筋
_x000D_SD295A D13</t>
  </si>
  <si>
    <t>ton</t>
  </si>
  <si>
    <t>差し筋
_x000D_SD295A D13</t>
  </si>
  <si>
    <t>コンクリート削孔
_x000D_L=200</t>
  </si>
  <si>
    <t>孔</t>
  </si>
  <si>
    <t>コンクリート
_x000D_σck≧18N/mm2</t>
  </si>
  <si>
    <t>型枠
_x000D_無筋構造物</t>
  </si>
  <si>
    <t>鉄筋金網
_x000D_D6*150*150</t>
  </si>
  <si>
    <t>道路復旧工
_x000D_</t>
  </si>
  <si>
    <t>アスファルト舗装工
_x000D_</t>
  </si>
  <si>
    <t>上層路盤（車道・路肩部）
_x000D_</t>
  </si>
  <si>
    <t>表層（車道・路肩部）
_x000D_</t>
  </si>
  <si>
    <t>水路復旧工
_x000D_</t>
  </si>
  <si>
    <t>暗渠復旧
_x000D_</t>
  </si>
  <si>
    <t>VP管
_x000D_φ100</t>
  </si>
  <si>
    <t>VP管
_x000D_φ150</t>
  </si>
  <si>
    <t>VP管
_x000D_φ200</t>
  </si>
  <si>
    <t>ソケット
_x000D_φ30</t>
  </si>
  <si>
    <t>個</t>
  </si>
  <si>
    <t>TSソケット
_x000D_φ100</t>
  </si>
  <si>
    <t>TSソケット
_x000D_φ150</t>
  </si>
  <si>
    <t>TSソケット
_x000D_φ200</t>
  </si>
  <si>
    <t>陶管塩ビ管変換ソケット
_x000D_φ150</t>
  </si>
  <si>
    <t>鋼管
_x000D_</t>
  </si>
  <si>
    <t>砂巻
_x000D_</t>
  </si>
  <si>
    <t>水路補修工
_x000D_</t>
  </si>
  <si>
    <t>表面被覆工
_x000D_</t>
  </si>
  <si>
    <t>高圧洗浄工
_x000D_</t>
  </si>
  <si>
    <t>表面被覆工（左官）
_x000D_</t>
  </si>
  <si>
    <t>表面被覆工（材料）
_x000D_不陸整正 t=3mm</t>
  </si>
  <si>
    <t>断面修復工
_x000D_</t>
  </si>
  <si>
    <t>断面修復工
_x000D_t=30mm</t>
  </si>
  <si>
    <t>断面修復工
_x000D_t=40mm</t>
  </si>
  <si>
    <t>断面修復工
_x000D_t=50mm</t>
  </si>
  <si>
    <t>断面修復工
_x000D_t=60mm</t>
  </si>
  <si>
    <t>断面修復工
_x000D_t=70mm</t>
  </si>
  <si>
    <t>ひび割れ補修工
_x000D_</t>
  </si>
  <si>
    <t>目地補修工
_x000D_</t>
  </si>
  <si>
    <t>水路付帯工
_x000D_</t>
  </si>
  <si>
    <t>床版工
_x000D_NO.15+17.0付近</t>
  </si>
  <si>
    <t>スラブ
_x000D_1300*1000 T-60 406kg</t>
  </si>
  <si>
    <t>枚</t>
  </si>
  <si>
    <t>スラブ据付
_x000D_400kg以上600kg以下</t>
  </si>
  <si>
    <t>目地板
_x000D_ゴム発泡体　t=10</t>
  </si>
  <si>
    <t>差筋
_x000D_</t>
  </si>
  <si>
    <t>床版工
_x000D_NO.14+11.22付近</t>
  </si>
  <si>
    <t>スラブ
_x000D_1300*1000 T-20 325kg</t>
  </si>
  <si>
    <t>スラブ据付
_x000D_200kg以上400kg以下</t>
  </si>
  <si>
    <t>直接工事費（仮設工）
_x000D_</t>
  </si>
  <si>
    <t>仮設工
_x000D_</t>
  </si>
  <si>
    <t>仮設土留・仮締切工
_x000D_</t>
  </si>
  <si>
    <t>仮締切工
_x000D_高圧洗浄時</t>
  </si>
  <si>
    <t>安全費
_x000D_</t>
  </si>
  <si>
    <t>交通誘導警備員
_x000D_</t>
  </si>
  <si>
    <t>人</t>
  </si>
  <si>
    <t>仮設道路工
_x000D_</t>
  </si>
  <si>
    <t>敷鉄板
_x000D_</t>
  </si>
  <si>
    <t>土木シート
_x000D_</t>
  </si>
  <si>
    <t>仮設盛土
_x000D_山土(購入土)</t>
  </si>
  <si>
    <t>砂（材料）
_x000D_</t>
  </si>
  <si>
    <t>盛土撤去
_x000D_山土,砂（積込･運搬･処分は残土で計上）</t>
  </si>
  <si>
    <t>耕地復旧工
_x000D_</t>
  </si>
  <si>
    <t>水替工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</si>
  <si>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</si>
  <si>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</si>
  <si>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</si>
  <si>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</si>
  <si>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</si>
  <si>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</si>
  <si>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技術管理費
_x000D_</t>
  </si>
  <si>
    <t>付着強度試験
_x000D_</t>
  </si>
  <si>
    <t>付着度試験（試験施工後）
_x000D_</t>
  </si>
  <si>
    <t>付着度試験（下地処理後）
_x000D_</t>
  </si>
  <si>
    <t>付着度試験（表面被覆後）
_x000D_</t>
  </si>
  <si>
    <t>圧縮強度試験
_x000D_ポリマーセメントモルタル</t>
  </si>
  <si>
    <t>圧縮強度試験（ポリマーセメント）
_x000D_一週3本、四週3本</t>
  </si>
  <si>
    <t>回</t>
  </si>
  <si>
    <t>現場管理費
_x000D_</t>
  </si>
  <si>
    <t>現場管理費（率計上）
_x000D_</t>
  </si>
  <si>
    <t>一般管理費等
_x000D_</t>
  </si>
  <si>
    <t>一括計上価格
_x000D_</t>
  </si>
  <si>
    <t>試験費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</si>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</sst>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10C5A33B-48BA-4A5D-9A82-79C9639822BF}"/>
    <cellStyle name="標準_75雛形" xfId="3" xr:uid="{10F0C1CE-7B6F-4FC7-8765-67244EE985E5}"/>
    <cellStyle name="標準_75雛形_1" xfId="4" xr:uid="{86AE7BC9-97E5-4B9E-848D-B096367A63D0}"/>
    <cellStyle name="標準_内訳書サンプル" xfId="2" xr:uid="{B63F39CF-99D2-4014-A664-807DBA070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2F03-008B-478F-AD3D-7113F93B0A8F}">
  <sheetPr codeName="Sheet22"/>
  <dimension ref="A1:J132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+G11+G107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+G12+G92</f>
        <v>0</v>
      </c>
      <c r="H11" s="2"/>
      <c r="I11" s="21">
        <v>2</v>
      </c>
      <c r="J11" s="21">
        <v>20</v>
      </c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+G13+G21+G32+G50+G54+G66+G81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21</v>
      </c>
      <c r="F15" s="19">
        <v>20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22</v>
      </c>
      <c r="E16" s="18" t="s">
        <v>21</v>
      </c>
      <c r="F16" s="19">
        <v>20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+G18+G19+G20</f>
        <v>0</v>
      </c>
      <c r="H17" s="2"/>
      <c r="I17" s="21">
        <v>8</v>
      </c>
      <c r="J17" s="21">
        <v>3</v>
      </c>
    </row>
    <row r="18" spans="1:10" ht="42" customHeight="1" x14ac:dyDescent="0.15">
      <c r="A18" s="16"/>
      <c r="B18" s="17"/>
      <c r="C18" s="17"/>
      <c r="D18" s="32" t="s">
        <v>24</v>
      </c>
      <c r="E18" s="18" t="s">
        <v>21</v>
      </c>
      <c r="F18" s="19">
        <v>40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25</v>
      </c>
      <c r="E19" s="18" t="s">
        <v>21</v>
      </c>
      <c r="F19" s="19">
        <v>40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26</v>
      </c>
      <c r="E20" s="18" t="s">
        <v>21</v>
      </c>
      <c r="F20" s="19">
        <v>40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31" t="s">
        <v>27</v>
      </c>
      <c r="C21" s="28"/>
      <c r="D21" s="29"/>
      <c r="E21" s="18" t="s">
        <v>15</v>
      </c>
      <c r="F21" s="19">
        <v>1</v>
      </c>
      <c r="G21" s="20">
        <f>+G22+G27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+G23+G24+G25+G26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2" t="s">
        <v>29</v>
      </c>
      <c r="E23" s="18" t="s">
        <v>21</v>
      </c>
      <c r="F23" s="19">
        <v>12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30</v>
      </c>
      <c r="E24" s="18" t="s">
        <v>31</v>
      </c>
      <c r="F24" s="19">
        <v>25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32</v>
      </c>
      <c r="E25" s="18" t="s">
        <v>33</v>
      </c>
      <c r="F25" s="19">
        <v>3.8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34</v>
      </c>
      <c r="E26" s="18" t="s">
        <v>33</v>
      </c>
      <c r="F26" s="19">
        <v>29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31" t="s">
        <v>35</v>
      </c>
      <c r="D27" s="29"/>
      <c r="E27" s="18" t="s">
        <v>15</v>
      </c>
      <c r="F27" s="19">
        <v>1</v>
      </c>
      <c r="G27" s="20">
        <f>+G28+G29+G30+G31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2" t="s">
        <v>36</v>
      </c>
      <c r="E28" s="18" t="s">
        <v>21</v>
      </c>
      <c r="F28" s="19">
        <v>12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2" t="s">
        <v>37</v>
      </c>
      <c r="E29" s="18" t="s">
        <v>21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2" t="s">
        <v>38</v>
      </c>
      <c r="E30" s="18" t="s">
        <v>21</v>
      </c>
      <c r="F30" s="19">
        <v>12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16"/>
      <c r="B31" s="17"/>
      <c r="C31" s="17"/>
      <c r="D31" s="32" t="s">
        <v>39</v>
      </c>
      <c r="E31" s="18" t="s">
        <v>21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 x14ac:dyDescent="0.15">
      <c r="A32" s="16"/>
      <c r="B32" s="31" t="s">
        <v>40</v>
      </c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 x14ac:dyDescent="0.15">
      <c r="A33" s="16"/>
      <c r="B33" s="17"/>
      <c r="C33" s="31" t="s">
        <v>41</v>
      </c>
      <c r="D33" s="29"/>
      <c r="E33" s="18" t="s">
        <v>15</v>
      </c>
      <c r="F33" s="19">
        <v>1</v>
      </c>
      <c r="G33" s="20">
        <f>+G34+G35+G36+G37+G38+G39+G40+G41+G42+G43+G44+G45+G46+G47+G48+G49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2" t="s">
        <v>42</v>
      </c>
      <c r="E34" s="18" t="s">
        <v>21</v>
      </c>
      <c r="F34" s="19">
        <v>7.9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43</v>
      </c>
      <c r="E35" s="18" t="s">
        <v>31</v>
      </c>
      <c r="F35" s="19">
        <v>54</v>
      </c>
      <c r="G35" s="33"/>
      <c r="H35" s="2"/>
      <c r="I35" s="21">
        <v>26</v>
      </c>
      <c r="J35" s="21">
        <v>4</v>
      </c>
    </row>
    <row r="36" spans="1:10" ht="42" customHeight="1" x14ac:dyDescent="0.15">
      <c r="A36" s="16"/>
      <c r="B36" s="17"/>
      <c r="C36" s="17"/>
      <c r="D36" s="32" t="s">
        <v>44</v>
      </c>
      <c r="E36" s="18" t="s">
        <v>31</v>
      </c>
      <c r="F36" s="19">
        <v>32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17"/>
      <c r="C37" s="17"/>
      <c r="D37" s="32" t="s">
        <v>45</v>
      </c>
      <c r="E37" s="18" t="s">
        <v>21</v>
      </c>
      <c r="F37" s="19">
        <v>1.6</v>
      </c>
      <c r="G37" s="33"/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2" t="s">
        <v>46</v>
      </c>
      <c r="E38" s="18" t="s">
        <v>31</v>
      </c>
      <c r="F38" s="19">
        <v>1.4</v>
      </c>
      <c r="G38" s="33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2" t="s">
        <v>47</v>
      </c>
      <c r="E39" s="18" t="s">
        <v>48</v>
      </c>
      <c r="F39" s="19">
        <v>13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2" t="s">
        <v>49</v>
      </c>
      <c r="E40" s="18" t="s">
        <v>31</v>
      </c>
      <c r="F40" s="19">
        <v>1.2</v>
      </c>
      <c r="G40" s="33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2" t="s">
        <v>50</v>
      </c>
      <c r="E41" s="18" t="s">
        <v>31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2" t="s">
        <v>51</v>
      </c>
      <c r="E42" s="18" t="s">
        <v>33</v>
      </c>
      <c r="F42" s="19">
        <v>3.9</v>
      </c>
      <c r="G42" s="33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2" t="s">
        <v>52</v>
      </c>
      <c r="E43" s="18" t="s">
        <v>53</v>
      </c>
      <c r="F43" s="19">
        <v>0.439</v>
      </c>
      <c r="G43" s="33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2" t="s">
        <v>54</v>
      </c>
      <c r="E44" s="18" t="s">
        <v>53</v>
      </c>
      <c r="F44" s="19">
        <v>2.3E-2</v>
      </c>
      <c r="G44" s="33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2" t="s">
        <v>55</v>
      </c>
      <c r="E45" s="18" t="s">
        <v>56</v>
      </c>
      <c r="F45" s="19">
        <v>58</v>
      </c>
      <c r="G45" s="33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2" t="s">
        <v>57</v>
      </c>
      <c r="E46" s="18" t="s">
        <v>21</v>
      </c>
      <c r="F46" s="19">
        <v>3.4</v>
      </c>
      <c r="G46" s="33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2" t="s">
        <v>58</v>
      </c>
      <c r="E47" s="18" t="s">
        <v>31</v>
      </c>
      <c r="F47" s="19">
        <v>34</v>
      </c>
      <c r="G47" s="33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2" t="s">
        <v>50</v>
      </c>
      <c r="E48" s="18" t="s">
        <v>31</v>
      </c>
      <c r="F48" s="19">
        <v>0.4</v>
      </c>
      <c r="G48" s="33"/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2" t="s">
        <v>59</v>
      </c>
      <c r="E49" s="18" t="s">
        <v>31</v>
      </c>
      <c r="F49" s="19">
        <v>31.3</v>
      </c>
      <c r="G49" s="33"/>
      <c r="H49" s="2"/>
      <c r="I49" s="21">
        <v>40</v>
      </c>
      <c r="J49" s="21">
        <v>4</v>
      </c>
    </row>
    <row r="50" spans="1:10" ht="42" customHeight="1" x14ac:dyDescent="0.15">
      <c r="A50" s="16"/>
      <c r="B50" s="31" t="s">
        <v>60</v>
      </c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 x14ac:dyDescent="0.15">
      <c r="A51" s="16"/>
      <c r="B51" s="17"/>
      <c r="C51" s="31" t="s">
        <v>61</v>
      </c>
      <c r="D51" s="29"/>
      <c r="E51" s="18" t="s">
        <v>15</v>
      </c>
      <c r="F51" s="19">
        <v>1</v>
      </c>
      <c r="G51" s="20">
        <f>+G52+G53</f>
        <v>0</v>
      </c>
      <c r="H51" s="2"/>
      <c r="I51" s="21">
        <v>42</v>
      </c>
      <c r="J51" s="21">
        <v>3</v>
      </c>
    </row>
    <row r="52" spans="1:10" ht="42" customHeight="1" x14ac:dyDescent="0.15">
      <c r="A52" s="16"/>
      <c r="B52" s="17"/>
      <c r="C52" s="17"/>
      <c r="D52" s="32" t="s">
        <v>62</v>
      </c>
      <c r="E52" s="18" t="s">
        <v>31</v>
      </c>
      <c r="F52" s="19">
        <v>27</v>
      </c>
      <c r="G52" s="33"/>
      <c r="H52" s="2"/>
      <c r="I52" s="21">
        <v>43</v>
      </c>
      <c r="J52" s="21">
        <v>4</v>
      </c>
    </row>
    <row r="53" spans="1:10" ht="42" customHeight="1" x14ac:dyDescent="0.15">
      <c r="A53" s="16"/>
      <c r="B53" s="17"/>
      <c r="C53" s="17"/>
      <c r="D53" s="32" t="s">
        <v>63</v>
      </c>
      <c r="E53" s="18" t="s">
        <v>31</v>
      </c>
      <c r="F53" s="19">
        <v>27</v>
      </c>
      <c r="G53" s="33"/>
      <c r="H53" s="2"/>
      <c r="I53" s="21">
        <v>44</v>
      </c>
      <c r="J53" s="21">
        <v>4</v>
      </c>
    </row>
    <row r="54" spans="1:10" ht="42" customHeight="1" x14ac:dyDescent="0.15">
      <c r="A54" s="16"/>
      <c r="B54" s="31" t="s">
        <v>64</v>
      </c>
      <c r="C54" s="28"/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 x14ac:dyDescent="0.15">
      <c r="A55" s="16"/>
      <c r="B55" s="17"/>
      <c r="C55" s="31" t="s">
        <v>65</v>
      </c>
      <c r="D55" s="29"/>
      <c r="E55" s="18" t="s">
        <v>15</v>
      </c>
      <c r="F55" s="19">
        <v>1</v>
      </c>
      <c r="G55" s="20">
        <f>+G56+G57+G58+G59+G60+G61+G62+G63+G64+G65</f>
        <v>0</v>
      </c>
      <c r="H55" s="2"/>
      <c r="I55" s="21">
        <v>46</v>
      </c>
      <c r="J55" s="21">
        <v>3</v>
      </c>
    </row>
    <row r="56" spans="1:10" ht="42" customHeight="1" x14ac:dyDescent="0.15">
      <c r="A56" s="16"/>
      <c r="B56" s="17"/>
      <c r="C56" s="17"/>
      <c r="D56" s="32" t="s">
        <v>66</v>
      </c>
      <c r="E56" s="18" t="s">
        <v>33</v>
      </c>
      <c r="F56" s="19">
        <v>0.7</v>
      </c>
      <c r="G56" s="33"/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17"/>
      <c r="D57" s="32" t="s">
        <v>67</v>
      </c>
      <c r="E57" s="18" t="s">
        <v>33</v>
      </c>
      <c r="F57" s="19">
        <v>1.7</v>
      </c>
      <c r="G57" s="33"/>
      <c r="H57" s="2"/>
      <c r="I57" s="21">
        <v>48</v>
      </c>
      <c r="J57" s="21">
        <v>4</v>
      </c>
    </row>
    <row r="58" spans="1:10" ht="42" customHeight="1" x14ac:dyDescent="0.15">
      <c r="A58" s="16"/>
      <c r="B58" s="17"/>
      <c r="C58" s="17"/>
      <c r="D58" s="32" t="s">
        <v>68</v>
      </c>
      <c r="E58" s="18" t="s">
        <v>33</v>
      </c>
      <c r="F58" s="19">
        <v>0.8</v>
      </c>
      <c r="G58" s="33"/>
      <c r="H58" s="2"/>
      <c r="I58" s="21">
        <v>49</v>
      </c>
      <c r="J58" s="21">
        <v>4</v>
      </c>
    </row>
    <row r="59" spans="1:10" ht="42" customHeight="1" x14ac:dyDescent="0.15">
      <c r="A59" s="16"/>
      <c r="B59" s="17"/>
      <c r="C59" s="17"/>
      <c r="D59" s="32" t="s">
        <v>69</v>
      </c>
      <c r="E59" s="18" t="s">
        <v>70</v>
      </c>
      <c r="F59" s="19">
        <v>2</v>
      </c>
      <c r="G59" s="33"/>
      <c r="H59" s="2"/>
      <c r="I59" s="21">
        <v>50</v>
      </c>
      <c r="J59" s="21">
        <v>4</v>
      </c>
    </row>
    <row r="60" spans="1:10" ht="42" customHeight="1" x14ac:dyDescent="0.15">
      <c r="A60" s="16"/>
      <c r="B60" s="17"/>
      <c r="C60" s="17"/>
      <c r="D60" s="32" t="s">
        <v>71</v>
      </c>
      <c r="E60" s="18" t="s">
        <v>70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 x14ac:dyDescent="0.15">
      <c r="A61" s="16"/>
      <c r="B61" s="17"/>
      <c r="C61" s="17"/>
      <c r="D61" s="32" t="s">
        <v>72</v>
      </c>
      <c r="E61" s="18" t="s">
        <v>70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 x14ac:dyDescent="0.15">
      <c r="A62" s="16"/>
      <c r="B62" s="17"/>
      <c r="C62" s="17"/>
      <c r="D62" s="32" t="s">
        <v>73</v>
      </c>
      <c r="E62" s="18" t="s">
        <v>70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 x14ac:dyDescent="0.15">
      <c r="A63" s="16"/>
      <c r="B63" s="17"/>
      <c r="C63" s="17"/>
      <c r="D63" s="32" t="s">
        <v>74</v>
      </c>
      <c r="E63" s="18" t="s">
        <v>70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 x14ac:dyDescent="0.15">
      <c r="A64" s="16"/>
      <c r="B64" s="17"/>
      <c r="C64" s="17"/>
      <c r="D64" s="32" t="s">
        <v>75</v>
      </c>
      <c r="E64" s="18" t="s">
        <v>33</v>
      </c>
      <c r="F64" s="19">
        <v>1.5</v>
      </c>
      <c r="G64" s="33"/>
      <c r="H64" s="2"/>
      <c r="I64" s="21">
        <v>55</v>
      </c>
      <c r="J64" s="21">
        <v>4</v>
      </c>
    </row>
    <row r="65" spans="1:10" ht="42" customHeight="1" x14ac:dyDescent="0.15">
      <c r="A65" s="16"/>
      <c r="B65" s="17"/>
      <c r="C65" s="17"/>
      <c r="D65" s="32" t="s">
        <v>76</v>
      </c>
      <c r="E65" s="18" t="s">
        <v>15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 x14ac:dyDescent="0.15">
      <c r="A66" s="16"/>
      <c r="B66" s="31" t="s">
        <v>77</v>
      </c>
      <c r="C66" s="28"/>
      <c r="D66" s="29"/>
      <c r="E66" s="18" t="s">
        <v>15</v>
      </c>
      <c r="F66" s="19">
        <v>1</v>
      </c>
      <c r="G66" s="20">
        <f>+G67+G71+G77+G79</f>
        <v>0</v>
      </c>
      <c r="H66" s="2"/>
      <c r="I66" s="21">
        <v>57</v>
      </c>
      <c r="J66" s="21">
        <v>2</v>
      </c>
    </row>
    <row r="67" spans="1:10" ht="42" customHeight="1" x14ac:dyDescent="0.15">
      <c r="A67" s="16"/>
      <c r="B67" s="17"/>
      <c r="C67" s="31" t="s">
        <v>78</v>
      </c>
      <c r="D67" s="29"/>
      <c r="E67" s="18" t="s">
        <v>15</v>
      </c>
      <c r="F67" s="19">
        <v>1</v>
      </c>
      <c r="G67" s="20">
        <f>+G68+G69+G70</f>
        <v>0</v>
      </c>
      <c r="H67" s="2"/>
      <c r="I67" s="21">
        <v>58</v>
      </c>
      <c r="J67" s="21">
        <v>3</v>
      </c>
    </row>
    <row r="68" spans="1:10" ht="42" customHeight="1" x14ac:dyDescent="0.15">
      <c r="A68" s="16"/>
      <c r="B68" s="17"/>
      <c r="C68" s="17"/>
      <c r="D68" s="32" t="s">
        <v>79</v>
      </c>
      <c r="E68" s="18" t="s">
        <v>31</v>
      </c>
      <c r="F68" s="19">
        <v>469</v>
      </c>
      <c r="G68" s="33"/>
      <c r="H68" s="2"/>
      <c r="I68" s="21">
        <v>59</v>
      </c>
      <c r="J68" s="21">
        <v>4</v>
      </c>
    </row>
    <row r="69" spans="1:10" ht="42" customHeight="1" x14ac:dyDescent="0.15">
      <c r="A69" s="16"/>
      <c r="B69" s="17"/>
      <c r="C69" s="17"/>
      <c r="D69" s="32" t="s">
        <v>80</v>
      </c>
      <c r="E69" s="18" t="s">
        <v>31</v>
      </c>
      <c r="F69" s="19">
        <v>446</v>
      </c>
      <c r="G69" s="33"/>
      <c r="H69" s="2"/>
      <c r="I69" s="21">
        <v>60</v>
      </c>
      <c r="J69" s="21">
        <v>4</v>
      </c>
    </row>
    <row r="70" spans="1:10" ht="42" customHeight="1" x14ac:dyDescent="0.15">
      <c r="A70" s="16"/>
      <c r="B70" s="17"/>
      <c r="C70" s="17"/>
      <c r="D70" s="32" t="s">
        <v>81</v>
      </c>
      <c r="E70" s="18" t="s">
        <v>31</v>
      </c>
      <c r="F70" s="19">
        <v>446</v>
      </c>
      <c r="G70" s="33"/>
      <c r="H70" s="2"/>
      <c r="I70" s="21">
        <v>61</v>
      </c>
      <c r="J70" s="21">
        <v>4</v>
      </c>
    </row>
    <row r="71" spans="1:10" ht="42" customHeight="1" x14ac:dyDescent="0.15">
      <c r="A71" s="16"/>
      <c r="B71" s="17"/>
      <c r="C71" s="31" t="s">
        <v>82</v>
      </c>
      <c r="D71" s="29"/>
      <c r="E71" s="18" t="s">
        <v>15</v>
      </c>
      <c r="F71" s="19">
        <v>1</v>
      </c>
      <c r="G71" s="20">
        <f>+G72+G73+G74+G75+G76</f>
        <v>0</v>
      </c>
      <c r="H71" s="2"/>
      <c r="I71" s="21">
        <v>62</v>
      </c>
      <c r="J71" s="21">
        <v>3</v>
      </c>
    </row>
    <row r="72" spans="1:10" ht="42" customHeight="1" x14ac:dyDescent="0.15">
      <c r="A72" s="16"/>
      <c r="B72" s="17"/>
      <c r="C72" s="17"/>
      <c r="D72" s="32" t="s">
        <v>83</v>
      </c>
      <c r="E72" s="18" t="s">
        <v>31</v>
      </c>
      <c r="F72" s="19">
        <v>6.0000000000000001E-3</v>
      </c>
      <c r="G72" s="33"/>
      <c r="H72" s="2"/>
      <c r="I72" s="21">
        <v>63</v>
      </c>
      <c r="J72" s="21">
        <v>4</v>
      </c>
    </row>
    <row r="73" spans="1:10" ht="42" customHeight="1" x14ac:dyDescent="0.15">
      <c r="A73" s="16"/>
      <c r="B73" s="17"/>
      <c r="C73" s="17"/>
      <c r="D73" s="32" t="s">
        <v>84</v>
      </c>
      <c r="E73" s="18" t="s">
        <v>31</v>
      </c>
      <c r="F73" s="19">
        <v>0.01</v>
      </c>
      <c r="G73" s="33"/>
      <c r="H73" s="2"/>
      <c r="I73" s="21">
        <v>64</v>
      </c>
      <c r="J73" s="21">
        <v>4</v>
      </c>
    </row>
    <row r="74" spans="1:10" ht="42" customHeight="1" x14ac:dyDescent="0.15">
      <c r="A74" s="16"/>
      <c r="B74" s="17"/>
      <c r="C74" s="17"/>
      <c r="D74" s="32" t="s">
        <v>85</v>
      </c>
      <c r="E74" s="18" t="s">
        <v>31</v>
      </c>
      <c r="F74" s="19">
        <v>0.29699999999999999</v>
      </c>
      <c r="G74" s="33"/>
      <c r="H74" s="2"/>
      <c r="I74" s="21">
        <v>65</v>
      </c>
      <c r="J74" s="21">
        <v>4</v>
      </c>
    </row>
    <row r="75" spans="1:10" ht="42" customHeight="1" x14ac:dyDescent="0.15">
      <c r="A75" s="16"/>
      <c r="B75" s="17"/>
      <c r="C75" s="17"/>
      <c r="D75" s="32" t="s">
        <v>86</v>
      </c>
      <c r="E75" s="18" t="s">
        <v>31</v>
      </c>
      <c r="F75" s="19">
        <v>0.08</v>
      </c>
      <c r="G75" s="33"/>
      <c r="H75" s="2"/>
      <c r="I75" s="21">
        <v>66</v>
      </c>
      <c r="J75" s="21">
        <v>4</v>
      </c>
    </row>
    <row r="76" spans="1:10" ht="42" customHeight="1" x14ac:dyDescent="0.15">
      <c r="A76" s="16"/>
      <c r="B76" s="17"/>
      <c r="C76" s="17"/>
      <c r="D76" s="32" t="s">
        <v>87</v>
      </c>
      <c r="E76" s="18" t="s">
        <v>31</v>
      </c>
      <c r="F76" s="19">
        <v>0.02</v>
      </c>
      <c r="G76" s="33"/>
      <c r="H76" s="2"/>
      <c r="I76" s="21">
        <v>67</v>
      </c>
      <c r="J76" s="21">
        <v>4</v>
      </c>
    </row>
    <row r="77" spans="1:10" ht="42" customHeight="1" x14ac:dyDescent="0.15">
      <c r="A77" s="16"/>
      <c r="B77" s="17"/>
      <c r="C77" s="31" t="s">
        <v>88</v>
      </c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3</v>
      </c>
    </row>
    <row r="78" spans="1:10" ht="42" customHeight="1" x14ac:dyDescent="0.15">
      <c r="A78" s="16"/>
      <c r="B78" s="17"/>
      <c r="C78" s="17"/>
      <c r="D78" s="32" t="s">
        <v>88</v>
      </c>
      <c r="E78" s="18" t="s">
        <v>33</v>
      </c>
      <c r="F78" s="19">
        <v>9.1999999999999993</v>
      </c>
      <c r="G78" s="33"/>
      <c r="H78" s="2"/>
      <c r="I78" s="21">
        <v>69</v>
      </c>
      <c r="J78" s="21">
        <v>4</v>
      </c>
    </row>
    <row r="79" spans="1:10" ht="42" customHeight="1" x14ac:dyDescent="0.15">
      <c r="A79" s="16"/>
      <c r="B79" s="17"/>
      <c r="C79" s="31" t="s">
        <v>89</v>
      </c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3</v>
      </c>
    </row>
    <row r="80" spans="1:10" ht="42" customHeight="1" x14ac:dyDescent="0.15">
      <c r="A80" s="16"/>
      <c r="B80" s="17"/>
      <c r="C80" s="17"/>
      <c r="D80" s="32" t="s">
        <v>89</v>
      </c>
      <c r="E80" s="18" t="s">
        <v>33</v>
      </c>
      <c r="F80" s="19">
        <v>26.3</v>
      </c>
      <c r="G80" s="33"/>
      <c r="H80" s="2"/>
      <c r="I80" s="21">
        <v>71</v>
      </c>
      <c r="J80" s="21">
        <v>4</v>
      </c>
    </row>
    <row r="81" spans="1:10" ht="42" customHeight="1" x14ac:dyDescent="0.15">
      <c r="A81" s="16"/>
      <c r="B81" s="31" t="s">
        <v>90</v>
      </c>
      <c r="C81" s="28"/>
      <c r="D81" s="29"/>
      <c r="E81" s="18" t="s">
        <v>15</v>
      </c>
      <c r="F81" s="19">
        <v>1</v>
      </c>
      <c r="G81" s="20">
        <f>+G82+G87</f>
        <v>0</v>
      </c>
      <c r="H81" s="2"/>
      <c r="I81" s="21">
        <v>72</v>
      </c>
      <c r="J81" s="21">
        <v>2</v>
      </c>
    </row>
    <row r="82" spans="1:10" ht="42" customHeight="1" x14ac:dyDescent="0.15">
      <c r="A82" s="16"/>
      <c r="B82" s="17"/>
      <c r="C82" s="31" t="s">
        <v>91</v>
      </c>
      <c r="D82" s="29"/>
      <c r="E82" s="18" t="s">
        <v>15</v>
      </c>
      <c r="F82" s="19">
        <v>1</v>
      </c>
      <c r="G82" s="20">
        <f>+G83+G84+G85+G86</f>
        <v>0</v>
      </c>
      <c r="H82" s="2"/>
      <c r="I82" s="21">
        <v>73</v>
      </c>
      <c r="J82" s="21">
        <v>3</v>
      </c>
    </row>
    <row r="83" spans="1:10" ht="42" customHeight="1" x14ac:dyDescent="0.15">
      <c r="A83" s="16"/>
      <c r="B83" s="17"/>
      <c r="C83" s="17"/>
      <c r="D83" s="32" t="s">
        <v>92</v>
      </c>
      <c r="E83" s="18" t="s">
        <v>93</v>
      </c>
      <c r="F83" s="19">
        <v>2</v>
      </c>
      <c r="G83" s="33"/>
      <c r="H83" s="2"/>
      <c r="I83" s="21">
        <v>74</v>
      </c>
      <c r="J83" s="21">
        <v>4</v>
      </c>
    </row>
    <row r="84" spans="1:10" ht="42" customHeight="1" x14ac:dyDescent="0.15">
      <c r="A84" s="16"/>
      <c r="B84" s="17"/>
      <c r="C84" s="17"/>
      <c r="D84" s="32" t="s">
        <v>94</v>
      </c>
      <c r="E84" s="18" t="s">
        <v>93</v>
      </c>
      <c r="F84" s="19">
        <v>2</v>
      </c>
      <c r="G84" s="33"/>
      <c r="H84" s="2"/>
      <c r="I84" s="21">
        <v>75</v>
      </c>
      <c r="J84" s="21">
        <v>4</v>
      </c>
    </row>
    <row r="85" spans="1:10" ht="42" customHeight="1" x14ac:dyDescent="0.15">
      <c r="A85" s="16"/>
      <c r="B85" s="17"/>
      <c r="C85" s="17"/>
      <c r="D85" s="32" t="s">
        <v>95</v>
      </c>
      <c r="E85" s="18" t="s">
        <v>31</v>
      </c>
      <c r="F85" s="19">
        <v>0.8</v>
      </c>
      <c r="G85" s="33"/>
      <c r="H85" s="2"/>
      <c r="I85" s="21">
        <v>76</v>
      </c>
      <c r="J85" s="21">
        <v>4</v>
      </c>
    </row>
    <row r="86" spans="1:10" ht="42" customHeight="1" x14ac:dyDescent="0.15">
      <c r="A86" s="16"/>
      <c r="B86" s="17"/>
      <c r="C86" s="17"/>
      <c r="D86" s="32" t="s">
        <v>96</v>
      </c>
      <c r="E86" s="18" t="s">
        <v>53</v>
      </c>
      <c r="F86" s="19">
        <v>1E-3</v>
      </c>
      <c r="G86" s="33"/>
      <c r="H86" s="2"/>
      <c r="I86" s="21">
        <v>77</v>
      </c>
      <c r="J86" s="21">
        <v>4</v>
      </c>
    </row>
    <row r="87" spans="1:10" ht="42" customHeight="1" x14ac:dyDescent="0.15">
      <c r="A87" s="16"/>
      <c r="B87" s="17"/>
      <c r="C87" s="31" t="s">
        <v>97</v>
      </c>
      <c r="D87" s="29"/>
      <c r="E87" s="18" t="s">
        <v>15</v>
      </c>
      <c r="F87" s="19">
        <v>1</v>
      </c>
      <c r="G87" s="20">
        <f>+G88+G89+G90+G91</f>
        <v>0</v>
      </c>
      <c r="H87" s="2"/>
      <c r="I87" s="21">
        <v>78</v>
      </c>
      <c r="J87" s="21">
        <v>3</v>
      </c>
    </row>
    <row r="88" spans="1:10" ht="42" customHeight="1" x14ac:dyDescent="0.15">
      <c r="A88" s="16"/>
      <c r="B88" s="17"/>
      <c r="C88" s="17"/>
      <c r="D88" s="32" t="s">
        <v>98</v>
      </c>
      <c r="E88" s="18" t="s">
        <v>93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 x14ac:dyDescent="0.15">
      <c r="A89" s="16"/>
      <c r="B89" s="17"/>
      <c r="C89" s="17"/>
      <c r="D89" s="32" t="s">
        <v>99</v>
      </c>
      <c r="E89" s="18" t="s">
        <v>93</v>
      </c>
      <c r="F89" s="19">
        <v>1</v>
      </c>
      <c r="G89" s="33"/>
      <c r="H89" s="2"/>
      <c r="I89" s="21">
        <v>80</v>
      </c>
      <c r="J89" s="21">
        <v>4</v>
      </c>
    </row>
    <row r="90" spans="1:10" ht="42" customHeight="1" x14ac:dyDescent="0.15">
      <c r="A90" s="16"/>
      <c r="B90" s="17"/>
      <c r="C90" s="17"/>
      <c r="D90" s="32" t="s">
        <v>95</v>
      </c>
      <c r="E90" s="18" t="s">
        <v>31</v>
      </c>
      <c r="F90" s="19">
        <v>0.4</v>
      </c>
      <c r="G90" s="33"/>
      <c r="H90" s="2"/>
      <c r="I90" s="21">
        <v>81</v>
      </c>
      <c r="J90" s="21">
        <v>4</v>
      </c>
    </row>
    <row r="91" spans="1:10" ht="42" customHeight="1" x14ac:dyDescent="0.15">
      <c r="A91" s="16"/>
      <c r="B91" s="17"/>
      <c r="C91" s="17"/>
      <c r="D91" s="32" t="s">
        <v>96</v>
      </c>
      <c r="E91" s="18" t="s">
        <v>53</v>
      </c>
      <c r="F91" s="19">
        <v>1E-3</v>
      </c>
      <c r="G91" s="33"/>
      <c r="H91" s="2"/>
      <c r="I91" s="21">
        <v>82</v>
      </c>
      <c r="J91" s="21">
        <v>4</v>
      </c>
    </row>
    <row r="92" spans="1:10" ht="42" customHeight="1" x14ac:dyDescent="0.15">
      <c r="A92" s="30" t="s">
        <v>100</v>
      </c>
      <c r="B92" s="28"/>
      <c r="C92" s="28"/>
      <c r="D92" s="29"/>
      <c r="E92" s="18" t="s">
        <v>15</v>
      </c>
      <c r="F92" s="19">
        <v>1</v>
      </c>
      <c r="G92" s="20">
        <f>+G93</f>
        <v>0</v>
      </c>
      <c r="H92" s="2"/>
      <c r="I92" s="21">
        <v>83</v>
      </c>
      <c r="J92" s="21">
        <v>1</v>
      </c>
    </row>
    <row r="93" spans="1:10" ht="42" customHeight="1" x14ac:dyDescent="0.15">
      <c r="A93" s="16"/>
      <c r="B93" s="31" t="s">
        <v>101</v>
      </c>
      <c r="C93" s="28"/>
      <c r="D93" s="29"/>
      <c r="E93" s="18" t="s">
        <v>15</v>
      </c>
      <c r="F93" s="19">
        <v>1</v>
      </c>
      <c r="G93" s="20">
        <f>+G94+G96+G98+G105</f>
        <v>0</v>
      </c>
      <c r="H93" s="2"/>
      <c r="I93" s="21">
        <v>84</v>
      </c>
      <c r="J93" s="21">
        <v>2</v>
      </c>
    </row>
    <row r="94" spans="1:10" ht="42" customHeight="1" x14ac:dyDescent="0.15">
      <c r="A94" s="16"/>
      <c r="B94" s="17"/>
      <c r="C94" s="31" t="s">
        <v>102</v>
      </c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3</v>
      </c>
    </row>
    <row r="95" spans="1:10" ht="42" customHeight="1" x14ac:dyDescent="0.15">
      <c r="A95" s="16"/>
      <c r="B95" s="17"/>
      <c r="C95" s="17"/>
      <c r="D95" s="32" t="s">
        <v>103</v>
      </c>
      <c r="E95" s="18" t="s">
        <v>15</v>
      </c>
      <c r="F95" s="19">
        <v>1</v>
      </c>
      <c r="G95" s="33"/>
      <c r="H95" s="2"/>
      <c r="I95" s="21">
        <v>86</v>
      </c>
      <c r="J95" s="21">
        <v>4</v>
      </c>
    </row>
    <row r="96" spans="1:10" ht="42" customHeight="1" x14ac:dyDescent="0.15">
      <c r="A96" s="16"/>
      <c r="B96" s="17"/>
      <c r="C96" s="31" t="s">
        <v>104</v>
      </c>
      <c r="D96" s="29"/>
      <c r="E96" s="18" t="s">
        <v>15</v>
      </c>
      <c r="F96" s="19">
        <v>1</v>
      </c>
      <c r="G96" s="20">
        <f>+G97</f>
        <v>0</v>
      </c>
      <c r="H96" s="2"/>
      <c r="I96" s="21">
        <v>87</v>
      </c>
      <c r="J96" s="21">
        <v>3</v>
      </c>
    </row>
    <row r="97" spans="1:10" ht="42" customHeight="1" x14ac:dyDescent="0.15">
      <c r="A97" s="16"/>
      <c r="B97" s="17"/>
      <c r="C97" s="17"/>
      <c r="D97" s="32" t="s">
        <v>105</v>
      </c>
      <c r="E97" s="18" t="s">
        <v>106</v>
      </c>
      <c r="F97" s="19">
        <v>30</v>
      </c>
      <c r="G97" s="33"/>
      <c r="H97" s="2"/>
      <c r="I97" s="21">
        <v>88</v>
      </c>
      <c r="J97" s="21">
        <v>4</v>
      </c>
    </row>
    <row r="98" spans="1:10" ht="42" customHeight="1" x14ac:dyDescent="0.15">
      <c r="A98" s="16"/>
      <c r="B98" s="17"/>
      <c r="C98" s="31" t="s">
        <v>107</v>
      </c>
      <c r="D98" s="29"/>
      <c r="E98" s="18" t="s">
        <v>15</v>
      </c>
      <c r="F98" s="19">
        <v>1</v>
      </c>
      <c r="G98" s="20">
        <f>+G99+G100+G101+G102+G103+G104</f>
        <v>0</v>
      </c>
      <c r="H98" s="2"/>
      <c r="I98" s="21">
        <v>89</v>
      </c>
      <c r="J98" s="21">
        <v>3</v>
      </c>
    </row>
    <row r="99" spans="1:10" ht="42" customHeight="1" x14ac:dyDescent="0.15">
      <c r="A99" s="16"/>
      <c r="B99" s="17"/>
      <c r="C99" s="17"/>
      <c r="D99" s="32" t="s">
        <v>108</v>
      </c>
      <c r="E99" s="18" t="s">
        <v>31</v>
      </c>
      <c r="F99" s="19">
        <v>139</v>
      </c>
      <c r="G99" s="33"/>
      <c r="H99" s="2"/>
      <c r="I99" s="21">
        <v>90</v>
      </c>
      <c r="J99" s="21">
        <v>4</v>
      </c>
    </row>
    <row r="100" spans="1:10" ht="42" customHeight="1" x14ac:dyDescent="0.15">
      <c r="A100" s="16"/>
      <c r="B100" s="17"/>
      <c r="C100" s="17"/>
      <c r="D100" s="32" t="s">
        <v>109</v>
      </c>
      <c r="E100" s="18" t="s">
        <v>31</v>
      </c>
      <c r="F100" s="19">
        <v>123</v>
      </c>
      <c r="G100" s="33"/>
      <c r="H100" s="2"/>
      <c r="I100" s="21">
        <v>91</v>
      </c>
      <c r="J100" s="21">
        <v>4</v>
      </c>
    </row>
    <row r="101" spans="1:10" ht="42" customHeight="1" x14ac:dyDescent="0.15">
      <c r="A101" s="16"/>
      <c r="B101" s="17"/>
      <c r="C101" s="17"/>
      <c r="D101" s="32" t="s">
        <v>110</v>
      </c>
      <c r="E101" s="18" t="s">
        <v>21</v>
      </c>
      <c r="F101" s="19">
        <v>28</v>
      </c>
      <c r="G101" s="33"/>
      <c r="H101" s="2"/>
      <c r="I101" s="21">
        <v>92</v>
      </c>
      <c r="J101" s="21">
        <v>4</v>
      </c>
    </row>
    <row r="102" spans="1:10" ht="42" customHeight="1" x14ac:dyDescent="0.15">
      <c r="A102" s="16"/>
      <c r="B102" s="17"/>
      <c r="C102" s="17"/>
      <c r="D102" s="32" t="s">
        <v>111</v>
      </c>
      <c r="E102" s="18" t="s">
        <v>21</v>
      </c>
      <c r="F102" s="19">
        <v>11</v>
      </c>
      <c r="G102" s="33"/>
      <c r="H102" s="2"/>
      <c r="I102" s="21">
        <v>93</v>
      </c>
      <c r="J102" s="21">
        <v>4</v>
      </c>
    </row>
    <row r="103" spans="1:10" ht="42" customHeight="1" x14ac:dyDescent="0.15">
      <c r="A103" s="16"/>
      <c r="B103" s="17"/>
      <c r="C103" s="17"/>
      <c r="D103" s="32" t="s">
        <v>112</v>
      </c>
      <c r="E103" s="18" t="s">
        <v>21</v>
      </c>
      <c r="F103" s="19">
        <v>39</v>
      </c>
      <c r="G103" s="33"/>
      <c r="H103" s="2"/>
      <c r="I103" s="21">
        <v>94</v>
      </c>
      <c r="J103" s="21">
        <v>4</v>
      </c>
    </row>
    <row r="104" spans="1:10" ht="42" customHeight="1" x14ac:dyDescent="0.15">
      <c r="A104" s="16"/>
      <c r="B104" s="17"/>
      <c r="C104" s="17"/>
      <c r="D104" s="32" t="s">
        <v>113</v>
      </c>
      <c r="E104" s="18" t="s">
        <v>31</v>
      </c>
      <c r="F104" s="19">
        <v>139</v>
      </c>
      <c r="G104" s="33"/>
      <c r="H104" s="2"/>
      <c r="I104" s="21">
        <v>95</v>
      </c>
      <c r="J104" s="21">
        <v>4</v>
      </c>
    </row>
    <row r="105" spans="1:10" ht="42" customHeight="1" x14ac:dyDescent="0.15">
      <c r="A105" s="16"/>
      <c r="B105" s="17"/>
      <c r="C105" s="31" t="s">
        <v>114</v>
      </c>
      <c r="D105" s="29"/>
      <c r="E105" s="18" t="s">
        <v>15</v>
      </c>
      <c r="F105" s="19">
        <v>1</v>
      </c>
      <c r="G105" s="20">
        <f>+G106</f>
        <v>0</v>
      </c>
      <c r="H105" s="2"/>
      <c r="I105" s="21">
        <v>96</v>
      </c>
      <c r="J105" s="21">
        <v>3</v>
      </c>
    </row>
    <row r="106" spans="1:10" ht="42" customHeight="1" x14ac:dyDescent="0.15">
      <c r="A106" s="16"/>
      <c r="B106" s="17"/>
      <c r="C106" s="17"/>
      <c r="D106" s="32" t="s">
        <v>114</v>
      </c>
      <c r="E106" s="18" t="s">
        <v>15</v>
      </c>
      <c r="F106" s="19">
        <v>1</v>
      </c>
      <c r="G106" s="33"/>
      <c r="H106" s="2"/>
      <c r="I106" s="21">
        <v>97</v>
      </c>
      <c r="J106" s="21">
        <v>4</v>
      </c>
    </row>
    <row r="107" spans="1:10" ht="42" customHeight="1" x14ac:dyDescent="0.15">
      <c r="A107" s="30" t="s">
        <v>115</v>
      </c>
      <c r="B107" s="28"/>
      <c r="C107" s="28"/>
      <c r="D107" s="29"/>
      <c r="E107" s="18" t="s">
        <v>15</v>
      </c>
      <c r="F107" s="19">
        <v>1</v>
      </c>
      <c r="G107" s="20">
        <f>+G108+G122</f>
        <v>0</v>
      </c>
      <c r="H107" s="2"/>
      <c r="I107" s="21">
        <v>98</v>
      </c>
      <c r="J107" s="21"/>
    </row>
    <row r="108" spans="1:10" ht="42" customHeight="1" x14ac:dyDescent="0.15">
      <c r="A108" s="30" t="s">
        <v>116</v>
      </c>
      <c r="B108" s="28"/>
      <c r="C108" s="28"/>
      <c r="D108" s="29"/>
      <c r="E108" s="18" t="s">
        <v>15</v>
      </c>
      <c r="F108" s="19">
        <v>1</v>
      </c>
      <c r="G108" s="20">
        <f>+G109+G110+G114</f>
        <v>0</v>
      </c>
      <c r="H108" s="2"/>
      <c r="I108" s="21">
        <v>99</v>
      </c>
      <c r="J108" s="21">
        <v>200</v>
      </c>
    </row>
    <row r="109" spans="1:10" ht="42" customHeight="1" x14ac:dyDescent="0.15">
      <c r="A109" s="30" t="s">
        <v>117</v>
      </c>
      <c r="B109" s="28"/>
      <c r="C109" s="28"/>
      <c r="D109" s="29"/>
      <c r="E109" s="18" t="s">
        <v>15</v>
      </c>
      <c r="F109" s="19">
        <v>1</v>
      </c>
      <c r="G109" s="33"/>
      <c r="H109" s="2"/>
      <c r="I109" s="21">
        <v>100</v>
      </c>
      <c r="J109" s="21"/>
    </row>
    <row r="110" spans="1:10" ht="42" customHeight="1" x14ac:dyDescent="0.15">
      <c r="A110" s="30" t="s">
        <v>118</v>
      </c>
      <c r="B110" s="28"/>
      <c r="C110" s="28"/>
      <c r="D110" s="29"/>
      <c r="E110" s="18" t="s">
        <v>15</v>
      </c>
      <c r="F110" s="19">
        <v>1</v>
      </c>
      <c r="G110" s="20">
        <f>+G111</f>
        <v>0</v>
      </c>
      <c r="H110" s="2"/>
      <c r="I110" s="21">
        <v>101</v>
      </c>
      <c r="J110" s="21">
        <v>1</v>
      </c>
    </row>
    <row r="111" spans="1:10" ht="42" customHeight="1" x14ac:dyDescent="0.15">
      <c r="A111" s="16"/>
      <c r="B111" s="31" t="s">
        <v>119</v>
      </c>
      <c r="C111" s="28"/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2</v>
      </c>
    </row>
    <row r="112" spans="1:10" ht="42" customHeight="1" x14ac:dyDescent="0.15">
      <c r="A112" s="16"/>
      <c r="B112" s="17"/>
      <c r="C112" s="31" t="s">
        <v>118</v>
      </c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3</v>
      </c>
    </row>
    <row r="113" spans="1:10" ht="42" customHeight="1" x14ac:dyDescent="0.15">
      <c r="A113" s="16"/>
      <c r="B113" s="17"/>
      <c r="C113" s="17"/>
      <c r="D113" s="32" t="s">
        <v>120</v>
      </c>
      <c r="E113" s="18" t="s">
        <v>53</v>
      </c>
      <c r="F113" s="19">
        <v>24.06</v>
      </c>
      <c r="G113" s="33"/>
      <c r="H113" s="2"/>
      <c r="I113" s="21">
        <v>104</v>
      </c>
      <c r="J113" s="21">
        <v>4</v>
      </c>
    </row>
    <row r="114" spans="1:10" ht="42" customHeight="1" x14ac:dyDescent="0.15">
      <c r="A114" s="30" t="s">
        <v>121</v>
      </c>
      <c r="B114" s="28"/>
      <c r="C114" s="28"/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1</v>
      </c>
    </row>
    <row r="115" spans="1:10" ht="42" customHeight="1" x14ac:dyDescent="0.15">
      <c r="A115" s="16"/>
      <c r="B115" s="31" t="s">
        <v>119</v>
      </c>
      <c r="C115" s="28"/>
      <c r="D115" s="29"/>
      <c r="E115" s="18" t="s">
        <v>15</v>
      </c>
      <c r="F115" s="19">
        <v>1</v>
      </c>
      <c r="G115" s="20">
        <f>+G116+G120</f>
        <v>0</v>
      </c>
      <c r="H115" s="2"/>
      <c r="I115" s="21">
        <v>106</v>
      </c>
      <c r="J115" s="21">
        <v>2</v>
      </c>
    </row>
    <row r="116" spans="1:10" ht="42" customHeight="1" x14ac:dyDescent="0.15">
      <c r="A116" s="16"/>
      <c r="B116" s="17"/>
      <c r="C116" s="31" t="s">
        <v>122</v>
      </c>
      <c r="D116" s="29"/>
      <c r="E116" s="18" t="s">
        <v>15</v>
      </c>
      <c r="F116" s="19">
        <v>1</v>
      </c>
      <c r="G116" s="20">
        <f>+G117+G118+G119</f>
        <v>0</v>
      </c>
      <c r="H116" s="2"/>
      <c r="I116" s="21">
        <v>107</v>
      </c>
      <c r="J116" s="21">
        <v>3</v>
      </c>
    </row>
    <row r="117" spans="1:10" ht="42" customHeight="1" x14ac:dyDescent="0.15">
      <c r="A117" s="16"/>
      <c r="B117" s="17"/>
      <c r="C117" s="17"/>
      <c r="D117" s="32" t="s">
        <v>123</v>
      </c>
      <c r="E117" s="18" t="s">
        <v>48</v>
      </c>
      <c r="F117" s="19">
        <v>3</v>
      </c>
      <c r="G117" s="33"/>
      <c r="H117" s="2"/>
      <c r="I117" s="21">
        <v>108</v>
      </c>
      <c r="J117" s="21">
        <v>4</v>
      </c>
    </row>
    <row r="118" spans="1:10" ht="42" customHeight="1" x14ac:dyDescent="0.15">
      <c r="A118" s="16"/>
      <c r="B118" s="17"/>
      <c r="C118" s="17"/>
      <c r="D118" s="32" t="s">
        <v>124</v>
      </c>
      <c r="E118" s="18" t="s">
        <v>48</v>
      </c>
      <c r="F118" s="19">
        <v>3</v>
      </c>
      <c r="G118" s="33"/>
      <c r="H118" s="2"/>
      <c r="I118" s="21">
        <v>109</v>
      </c>
      <c r="J118" s="21">
        <v>4</v>
      </c>
    </row>
    <row r="119" spans="1:10" ht="42" customHeight="1" x14ac:dyDescent="0.15">
      <c r="A119" s="16"/>
      <c r="B119" s="17"/>
      <c r="C119" s="17"/>
      <c r="D119" s="32" t="s">
        <v>125</v>
      </c>
      <c r="E119" s="18" t="s">
        <v>48</v>
      </c>
      <c r="F119" s="19">
        <v>3</v>
      </c>
      <c r="G119" s="33"/>
      <c r="H119" s="2"/>
      <c r="I119" s="21">
        <v>110</v>
      </c>
      <c r="J119" s="21">
        <v>4</v>
      </c>
    </row>
    <row r="120" spans="1:10" ht="42" customHeight="1" x14ac:dyDescent="0.15">
      <c r="A120" s="16"/>
      <c r="B120" s="17"/>
      <c r="C120" s="31" t="s">
        <v>126</v>
      </c>
      <c r="D120" s="29"/>
      <c r="E120" s="18" t="s">
        <v>15</v>
      </c>
      <c r="F120" s="19">
        <v>1</v>
      </c>
      <c r="G120" s="20">
        <f>+G121</f>
        <v>0</v>
      </c>
      <c r="H120" s="2"/>
      <c r="I120" s="21">
        <v>111</v>
      </c>
      <c r="J120" s="21">
        <v>3</v>
      </c>
    </row>
    <row r="121" spans="1:10" ht="42" customHeight="1" x14ac:dyDescent="0.15">
      <c r="A121" s="16"/>
      <c r="B121" s="17"/>
      <c r="C121" s="17"/>
      <c r="D121" s="32" t="s">
        <v>127</v>
      </c>
      <c r="E121" s="18" t="s">
        <v>128</v>
      </c>
      <c r="F121" s="19">
        <v>2</v>
      </c>
      <c r="G121" s="33"/>
      <c r="H121" s="2"/>
      <c r="I121" s="21">
        <v>112</v>
      </c>
      <c r="J121" s="21">
        <v>4</v>
      </c>
    </row>
    <row r="122" spans="1:10" ht="42" customHeight="1" x14ac:dyDescent="0.15">
      <c r="A122" s="30" t="s">
        <v>129</v>
      </c>
      <c r="B122" s="28"/>
      <c r="C122" s="28"/>
      <c r="D122" s="29"/>
      <c r="E122" s="18" t="s">
        <v>15</v>
      </c>
      <c r="F122" s="19">
        <v>1</v>
      </c>
      <c r="G122" s="20">
        <f>+G123</f>
        <v>0</v>
      </c>
      <c r="H122" s="2"/>
      <c r="I122" s="21">
        <v>113</v>
      </c>
      <c r="J122" s="21">
        <v>210</v>
      </c>
    </row>
    <row r="123" spans="1:10" ht="42" customHeight="1" x14ac:dyDescent="0.15">
      <c r="A123" s="30" t="s">
        <v>130</v>
      </c>
      <c r="B123" s="28"/>
      <c r="C123" s="28"/>
      <c r="D123" s="29"/>
      <c r="E123" s="18" t="s">
        <v>15</v>
      </c>
      <c r="F123" s="19">
        <v>1</v>
      </c>
      <c r="G123" s="33"/>
      <c r="H123" s="2"/>
      <c r="I123" s="21">
        <v>114</v>
      </c>
      <c r="J123" s="21"/>
    </row>
    <row r="124" spans="1:10" ht="42" customHeight="1" x14ac:dyDescent="0.15">
      <c r="A124" s="30" t="s">
        <v>131</v>
      </c>
      <c r="B124" s="28"/>
      <c r="C124" s="28"/>
      <c r="D124" s="29"/>
      <c r="E124" s="18" t="s">
        <v>15</v>
      </c>
      <c r="F124" s="19">
        <v>1</v>
      </c>
      <c r="G124" s="33"/>
      <c r="H124" s="2"/>
      <c r="I124" s="21">
        <v>115</v>
      </c>
      <c r="J124" s="21">
        <v>220</v>
      </c>
    </row>
    <row r="125" spans="1:10" ht="42" customHeight="1" x14ac:dyDescent="0.15">
      <c r="A125" s="30" t="s">
        <v>132</v>
      </c>
      <c r="B125" s="28"/>
      <c r="C125" s="28"/>
      <c r="D125" s="29"/>
      <c r="E125" s="18" t="s">
        <v>15</v>
      </c>
      <c r="F125" s="19">
        <v>1</v>
      </c>
      <c r="G125" s="20">
        <f>+G126</f>
        <v>0</v>
      </c>
      <c r="H125" s="2"/>
      <c r="I125" s="21">
        <v>116</v>
      </c>
      <c r="J125" s="21">
        <v>1</v>
      </c>
    </row>
    <row r="126" spans="1:10" ht="42" customHeight="1" x14ac:dyDescent="0.15">
      <c r="A126" s="16"/>
      <c r="B126" s="31" t="s">
        <v>133</v>
      </c>
      <c r="C126" s="28"/>
      <c r="D126" s="29"/>
      <c r="E126" s="18" t="s">
        <v>15</v>
      </c>
      <c r="F126" s="19">
        <v>1</v>
      </c>
      <c r="G126" s="20">
        <f>+G127</f>
        <v>0</v>
      </c>
      <c r="H126" s="2"/>
      <c r="I126" s="21">
        <v>117</v>
      </c>
      <c r="J126" s="21">
        <v>2</v>
      </c>
    </row>
    <row r="127" spans="1:10" ht="42" customHeight="1" x14ac:dyDescent="0.15">
      <c r="A127" s="16"/>
      <c r="B127" s="17"/>
      <c r="C127" s="31" t="s">
        <v>134</v>
      </c>
      <c r="D127" s="29"/>
      <c r="E127" s="18" t="s">
        <v>15</v>
      </c>
      <c r="F127" s="19">
        <v>1</v>
      </c>
      <c r="G127" s="20">
        <f>+G128</f>
        <v>0</v>
      </c>
      <c r="H127" s="2"/>
      <c r="I127" s="21">
        <v>118</v>
      </c>
      <c r="J127" s="21">
        <v>3</v>
      </c>
    </row>
    <row r="128" spans="1:10" ht="42" customHeight="1" x14ac:dyDescent="0.15">
      <c r="A128" s="16"/>
      <c r="B128" s="17"/>
      <c r="C128" s="17"/>
      <c r="D128" s="32" t="s">
        <v>134</v>
      </c>
      <c r="E128" s="18" t="s">
        <v>15</v>
      </c>
      <c r="F128" s="19">
        <v>1</v>
      </c>
      <c r="G128" s="33"/>
      <c r="H128" s="2"/>
      <c r="I128" s="21">
        <v>119</v>
      </c>
      <c r="J128" s="21">
        <v>4</v>
      </c>
    </row>
    <row r="129" spans="1:10" ht="42" customHeight="1" x14ac:dyDescent="0.15">
      <c r="A129" s="34" t="s">
        <v>135</v>
      </c>
      <c r="B129" s="35"/>
      <c r="C129" s="35"/>
      <c r="D129" s="36"/>
      <c r="E129" s="37" t="s">
        <v>15</v>
      </c>
      <c r="F129" s="38">
        <v>1</v>
      </c>
      <c r="G129" s="39">
        <f>+G10+G124+G125</f>
        <v>0</v>
      </c>
      <c r="H129" s="40"/>
      <c r="I129" s="41">
        <v>120</v>
      </c>
      <c r="J129" s="41">
        <v>30</v>
      </c>
    </row>
    <row r="130" spans="1:10" ht="42" customHeight="1" x14ac:dyDescent="0.15">
      <c r="A130" s="22" t="s">
        <v>11</v>
      </c>
      <c r="B130" s="23"/>
      <c r="C130" s="23"/>
      <c r="D130" s="24"/>
      <c r="E130" s="25" t="s">
        <v>12</v>
      </c>
      <c r="F130" s="26" t="s">
        <v>12</v>
      </c>
      <c r="G130" s="27">
        <f>G129</f>
        <v>0</v>
      </c>
      <c r="I130" s="21">
        <v>121</v>
      </c>
      <c r="J130" s="21">
        <v>90</v>
      </c>
    </row>
    <row r="131" spans="1:10" ht="42" customHeight="1" x14ac:dyDescent="0.15"/>
    <row r="132" spans="1:10" ht="42" customHeight="1" x14ac:dyDescent="0.15"/>
  </sheetData>
  <sheetProtection algorithmName="SHA-512" hashValue="QPA9GPzRnSIK3fq/IL6RSQYiEb/ZRu8iP+G8hXiEzfY/qq28P5GObfJ3KRNUdC53vEVWDwIrmJ7tqsVzHw87AA==" saltValue="AJ6lEVaXS2ImLcOuZ8iW+Q==" spinCount="100000" sheet="1" objects="1" scenarios="1"/>
  <mergeCells count="53">
    <mergeCell ref="A125:D125"/>
    <mergeCell ref="B126:D126"/>
    <mergeCell ref="C127:D127"/>
    <mergeCell ref="A129:D129"/>
    <mergeCell ref="B115:D115"/>
    <mergeCell ref="C116:D116"/>
    <mergeCell ref="C120:D120"/>
    <mergeCell ref="A122:D122"/>
    <mergeCell ref="A123:D123"/>
    <mergeCell ref="A124:D124"/>
    <mergeCell ref="A108:D108"/>
    <mergeCell ref="A109:D109"/>
    <mergeCell ref="A110:D110"/>
    <mergeCell ref="B111:D111"/>
    <mergeCell ref="C112:D112"/>
    <mergeCell ref="A114:D114"/>
    <mergeCell ref="B93:D93"/>
    <mergeCell ref="C94:D94"/>
    <mergeCell ref="C96:D96"/>
    <mergeCell ref="C98:D98"/>
    <mergeCell ref="C105:D105"/>
    <mergeCell ref="A107:D107"/>
    <mergeCell ref="C77:D77"/>
    <mergeCell ref="C79:D79"/>
    <mergeCell ref="B81:D81"/>
    <mergeCell ref="C82:D82"/>
    <mergeCell ref="C87:D87"/>
    <mergeCell ref="A92:D92"/>
    <mergeCell ref="C51:D51"/>
    <mergeCell ref="B54:D54"/>
    <mergeCell ref="C55:D55"/>
    <mergeCell ref="B66:D66"/>
    <mergeCell ref="C67:D67"/>
    <mergeCell ref="C71:D71"/>
    <mergeCell ref="B21:D21"/>
    <mergeCell ref="C22:D22"/>
    <mergeCell ref="C27:D27"/>
    <mergeCell ref="B32:D32"/>
    <mergeCell ref="C33:D33"/>
    <mergeCell ref="B50:D50"/>
    <mergeCell ref="A130:D130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 atsuya</dc:creator>
  <cp:lastModifiedBy>hirota atsuya</cp:lastModifiedBy>
  <dcterms:created xsi:type="dcterms:W3CDTF">2024-06-19T05:30:27Z</dcterms:created>
  <dcterms:modified xsi:type="dcterms:W3CDTF">2024-06-19T05:30:55Z</dcterms:modified>
</cp:coreProperties>
</file>